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<sst xmlns="http://schemas.openxmlformats.org/spreadsheetml/2006/main" count="20" uniqueCount="12">
  <si>
    <t>（附件2）：2020年唐河县公开招聘退役军人服务中心工作人员总成绩</t>
  </si>
  <si>
    <t>序号</t>
  </si>
  <si>
    <t>姓名</t>
  </si>
  <si>
    <t>性别</t>
  </si>
  <si>
    <t>报考岗位</t>
  </si>
  <si>
    <t>准考证号</t>
  </si>
  <si>
    <t>笔试成绩</t>
  </si>
  <si>
    <t>面试成绩</t>
  </si>
  <si>
    <t>总成绩</t>
  </si>
  <si>
    <t>001_工作人员</t>
  </si>
  <si>
    <t>缺考</t>
  </si>
  <si>
    <t>002_工作人员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</si>
</sst>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A1" sqref="A1:H1"/>
    </sheetView>
  </sheetViews>
  <sheetFormatPr defaultColWidth="9" defaultRowHeight="13.5" outlineLevelCol="7"/>
  <cols>
    <col min="1" max="1" width="9.375" customWidth="1"/>
    <col min="2" max="2" width="12.25" customWidth="1"/>
    <col min="3" max="3" width="13.625" customWidth="1"/>
    <col min="4" max="4" width="18.375" customWidth="1"/>
    <col min="5" max="5" width="13.125" customWidth="1"/>
    <col min="6" max="6" width="12.625" customWidth="1"/>
    <col min="7" max="7" width="12.125" customWidth="1"/>
    <col min="8" max="8" width="12.375" customWidth="1"/>
  </cols>
  <sheetData>
    <row r="1" ht="56" customHeight="1" spans="1:8">
      <c r="A1" s="2" t="s">
        <v>0</v>
      </c>
      <c r="B1" s="3"/>
      <c r="C1" s="3"/>
      <c r="D1" s="3"/>
      <c r="E1" s="3"/>
      <c r="F1" s="3"/>
      <c r="G1" s="3"/>
      <c r="H1" s="4"/>
    </row>
    <row r="2" ht="3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7.95" customHeight="1" spans="1:8">
      <c r="A3" s="6">
        <v>1</v>
      </c>
      <c r="B3" s="6" t="str">
        <f>"徐一琳"</f>
        <v>徐一琳</v>
      </c>
      <c r="C3" s="6" t="str">
        <f>"男"</f>
        <v>男</v>
      </c>
      <c r="D3" s="6" t="s">
        <v>9</v>
      </c>
      <c r="E3" s="6" t="str">
        <f>"10960010708"</f>
        <v>10960010708</v>
      </c>
      <c r="F3" s="7">
        <v>79.9</v>
      </c>
      <c r="G3" s="7">
        <v>79.78</v>
      </c>
      <c r="H3" s="8">
        <f t="shared" ref="H3:H9" si="0">F3+G3</f>
        <v>159.68</v>
      </c>
    </row>
    <row r="4" s="1" customFormat="1" ht="27.95" customHeight="1" spans="1:8">
      <c r="A4" s="6">
        <v>2</v>
      </c>
      <c r="B4" s="6" t="str">
        <f>"郭婉婉"</f>
        <v>郭婉婉</v>
      </c>
      <c r="C4" s="6" t="str">
        <f t="shared" ref="C4:C10" si="1">"女"</f>
        <v>女</v>
      </c>
      <c r="D4" s="6" t="s">
        <v>9</v>
      </c>
      <c r="E4" s="6" t="str">
        <f>"10960010703"</f>
        <v>10960010703</v>
      </c>
      <c r="F4" s="8">
        <v>80</v>
      </c>
      <c r="G4" s="7">
        <v>79.64</v>
      </c>
      <c r="H4" s="8">
        <f t="shared" si="0"/>
        <v>159.64</v>
      </c>
    </row>
    <row r="5" s="1" customFormat="1" ht="27.95" customHeight="1" spans="1:8">
      <c r="A5" s="6">
        <v>3</v>
      </c>
      <c r="B5" s="6" t="str">
        <f>"鲁润潮"</f>
        <v>鲁润潮</v>
      </c>
      <c r="C5" s="6" t="str">
        <f>"男"</f>
        <v>男</v>
      </c>
      <c r="D5" s="6" t="s">
        <v>9</v>
      </c>
      <c r="E5" s="6" t="str">
        <f>"10960010419"</f>
        <v>10960010419</v>
      </c>
      <c r="F5" s="7">
        <v>79.9</v>
      </c>
      <c r="G5" s="7">
        <v>79.32</v>
      </c>
      <c r="H5" s="8">
        <f t="shared" si="0"/>
        <v>159.22</v>
      </c>
    </row>
    <row r="6" s="1" customFormat="1" ht="27.95" customHeight="1" spans="1:8">
      <c r="A6" s="6">
        <v>4</v>
      </c>
      <c r="B6" s="6" t="str">
        <f>"张琼"</f>
        <v>张琼</v>
      </c>
      <c r="C6" s="6" t="str">
        <f t="shared" si="1"/>
        <v>女</v>
      </c>
      <c r="D6" s="6" t="s">
        <v>9</v>
      </c>
      <c r="E6" s="6" t="str">
        <f>"10960010318"</f>
        <v>10960010318</v>
      </c>
      <c r="F6" s="7">
        <v>77.5</v>
      </c>
      <c r="G6" s="7">
        <v>79.06</v>
      </c>
      <c r="H6" s="8">
        <f t="shared" si="0"/>
        <v>156.56</v>
      </c>
    </row>
    <row r="7" s="1" customFormat="1" ht="27.95" customHeight="1" spans="1:8">
      <c r="A7" s="6">
        <v>5</v>
      </c>
      <c r="B7" s="6" t="str">
        <f>"赵萌萌"</f>
        <v>赵萌萌</v>
      </c>
      <c r="C7" s="6" t="str">
        <f t="shared" si="1"/>
        <v>女</v>
      </c>
      <c r="D7" s="6" t="s">
        <v>9</v>
      </c>
      <c r="E7" s="6" t="str">
        <f>"10960010701"</f>
        <v>10960010701</v>
      </c>
      <c r="F7" s="7">
        <v>76.6</v>
      </c>
      <c r="G7" s="7">
        <v>78.12</v>
      </c>
      <c r="H7" s="8">
        <f t="shared" si="0"/>
        <v>154.72</v>
      </c>
    </row>
    <row r="8" s="1" customFormat="1" ht="27.95" customHeight="1" spans="1:8">
      <c r="A8" s="6">
        <v>6</v>
      </c>
      <c r="B8" s="6" t="str">
        <f>"王幸"</f>
        <v>王幸</v>
      </c>
      <c r="C8" s="6" t="str">
        <f t="shared" si="1"/>
        <v>女</v>
      </c>
      <c r="D8" s="6" t="s">
        <v>9</v>
      </c>
      <c r="E8" s="6" t="str">
        <f>"10960010429"</f>
        <v>10960010429</v>
      </c>
      <c r="F8" s="7">
        <v>76.1</v>
      </c>
      <c r="G8" s="7">
        <v>78.48</v>
      </c>
      <c r="H8" s="8">
        <f t="shared" si="0"/>
        <v>154.58</v>
      </c>
    </row>
    <row r="9" s="1" customFormat="1" ht="27.95" customHeight="1" spans="1:8">
      <c r="A9" s="6">
        <v>7</v>
      </c>
      <c r="B9" s="6" t="str">
        <f>"郝琳琳"</f>
        <v>郝琳琳</v>
      </c>
      <c r="C9" s="6" t="str">
        <f t="shared" si="1"/>
        <v>女</v>
      </c>
      <c r="D9" s="6" t="s">
        <v>9</v>
      </c>
      <c r="E9" s="6" t="str">
        <f>"10960010517"</f>
        <v>10960010517</v>
      </c>
      <c r="F9" s="7">
        <v>76.1</v>
      </c>
      <c r="G9" s="7">
        <v>76.82</v>
      </c>
      <c r="H9" s="8">
        <f t="shared" si="0"/>
        <v>152.92</v>
      </c>
    </row>
    <row r="10" s="1" customFormat="1" ht="27.95" customHeight="1" spans="1:8">
      <c r="A10" s="6">
        <v>8</v>
      </c>
      <c r="B10" s="6" t="str">
        <f>"郑嵘"</f>
        <v>郑嵘</v>
      </c>
      <c r="C10" s="6" t="str">
        <f t="shared" si="1"/>
        <v>女</v>
      </c>
      <c r="D10" s="6" t="s">
        <v>9</v>
      </c>
      <c r="E10" s="6" t="str">
        <f>"10960010507"</f>
        <v>10960010507</v>
      </c>
      <c r="F10" s="7">
        <v>79.9</v>
      </c>
      <c r="G10" s="7" t="s">
        <v>10</v>
      </c>
      <c r="H10" s="7">
        <v>79.9</v>
      </c>
    </row>
    <row r="11" s="1" customFormat="1" ht="27.95" customHeight="1" spans="1:8">
      <c r="A11" s="6">
        <v>9</v>
      </c>
      <c r="B11" s="6" t="str">
        <f>"唐豪"</f>
        <v>唐豪</v>
      </c>
      <c r="C11" s="6" t="str">
        <f>"男"</f>
        <v>男</v>
      </c>
      <c r="D11" s="6" t="s">
        <v>11</v>
      </c>
      <c r="E11" s="6" t="str">
        <f>"10960020822"</f>
        <v>10960020822</v>
      </c>
      <c r="F11" s="7">
        <v>71.7</v>
      </c>
      <c r="G11" s="7">
        <v>80.46</v>
      </c>
      <c r="H11" s="8">
        <f>F11+G11</f>
        <v>152.16</v>
      </c>
    </row>
    <row r="12" s="1" customFormat="1" ht="27.95" customHeight="1" spans="1:8">
      <c r="A12" s="6">
        <v>10</v>
      </c>
      <c r="B12" s="6" t="str">
        <f>"张冬"</f>
        <v>张冬</v>
      </c>
      <c r="C12" s="6" t="str">
        <f>"男"</f>
        <v>男</v>
      </c>
      <c r="D12" s="6" t="s">
        <v>11</v>
      </c>
      <c r="E12" s="6" t="str">
        <f>"10960020827"</f>
        <v>10960020827</v>
      </c>
      <c r="F12" s="7">
        <v>71.6</v>
      </c>
      <c r="G12" s="7">
        <v>79.2</v>
      </c>
      <c r="H12" s="8">
        <f>F12+G12</f>
        <v>150.8</v>
      </c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2020-09-08T08:38:00Z</dcterms:created>
  <cp:lastPrinted>2020-09-13T09:04:00Z</cp:lastPrinted>
  <dcterms:modified xsi:type="dcterms:W3CDTF">2020-09-14T00:11:39Z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